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590" windowHeight="4950"/>
  </bookViews>
  <sheets>
    <sheet name="2021 г." sheetId="1" r:id="rId1"/>
  </sheets>
  <calcPr calcId="162913"/>
</workbook>
</file>

<file path=xl/calcChain.xml><?xml version="1.0" encoding="utf-8"?>
<calcChain xmlns="http://schemas.openxmlformats.org/spreadsheetml/2006/main">
  <c r="J62" i="1" l="1"/>
  <c r="O59" i="1"/>
  <c r="O60" i="1"/>
  <c r="O31" i="1"/>
  <c r="O37" i="1"/>
  <c r="O38" i="1"/>
  <c r="O57" i="1" l="1"/>
  <c r="O56" i="1"/>
  <c r="O54" i="1"/>
  <c r="O53" i="1"/>
  <c r="O51" i="1"/>
  <c r="O50" i="1"/>
  <c r="O48" i="1"/>
  <c r="O47" i="1"/>
  <c r="O45" i="1"/>
  <c r="O44" i="1"/>
  <c r="O40" i="1"/>
  <c r="O35" i="1"/>
  <c r="O34" i="1"/>
  <c r="O32" i="1"/>
  <c r="O29" i="1"/>
  <c r="O27" i="1"/>
  <c r="O26" i="1"/>
  <c r="O24" i="1"/>
  <c r="O23" i="1"/>
  <c r="O19" i="1"/>
  <c r="O18" i="1"/>
  <c r="O16" i="1"/>
  <c r="O15" i="1"/>
  <c r="O13" i="1"/>
  <c r="O12" i="1"/>
  <c r="O10" i="1"/>
  <c r="O9" i="1"/>
  <c r="O7" i="1"/>
  <c r="O6" i="1"/>
  <c r="L62" i="1"/>
  <c r="L64" i="1" s="1"/>
  <c r="K62" i="1"/>
  <c r="I62" i="1"/>
  <c r="I64" i="1" s="1"/>
  <c r="H62" i="1"/>
  <c r="G62" i="1"/>
  <c r="F62" i="1"/>
  <c r="E62" i="1"/>
  <c r="E64" i="1" s="1"/>
  <c r="D62" i="1"/>
  <c r="C62" i="1"/>
  <c r="N62" i="1"/>
  <c r="M62" i="1"/>
  <c r="J64" i="1"/>
  <c r="F64" i="1"/>
  <c r="O64" i="1" l="1"/>
  <c r="O62" i="1"/>
</calcChain>
</file>

<file path=xl/sharedStrings.xml><?xml version="1.0" encoding="utf-8"?>
<sst xmlns="http://schemas.openxmlformats.org/spreadsheetml/2006/main" count="93" uniqueCount="64">
  <si>
    <t xml:space="preserve">Финансовая помощь </t>
  </si>
  <si>
    <t>1.1</t>
  </si>
  <si>
    <t xml:space="preserve">Арендная плата за съем жилья </t>
  </si>
  <si>
    <t xml:space="preserve">январь </t>
  </si>
  <si>
    <t>1.2</t>
  </si>
  <si>
    <t xml:space="preserve">Погашение долгов </t>
  </si>
  <si>
    <t xml:space="preserve">Выплаченная сумма </t>
  </si>
  <si>
    <t>1.3</t>
  </si>
  <si>
    <t xml:space="preserve">Одинокие пожиллые </t>
  </si>
  <si>
    <t>1.4</t>
  </si>
  <si>
    <t xml:space="preserve">Матери -одиночки </t>
  </si>
  <si>
    <t xml:space="preserve">1.5 </t>
  </si>
  <si>
    <t xml:space="preserve">Многодетные семьи </t>
  </si>
  <si>
    <t xml:space="preserve">Количество семей получивших поддержку( семей) </t>
  </si>
  <si>
    <t xml:space="preserve">Количество семей получивших поддержку (чел.) </t>
  </si>
  <si>
    <t xml:space="preserve">2. Программы </t>
  </si>
  <si>
    <t>2.1</t>
  </si>
  <si>
    <t>2.2</t>
  </si>
  <si>
    <t>2.3</t>
  </si>
  <si>
    <t xml:space="preserve">"Я опекун" </t>
  </si>
  <si>
    <t xml:space="preserve">"Продукты в каждый дом" </t>
  </si>
  <si>
    <t xml:space="preserve">"Благотворительный бутик" </t>
  </si>
  <si>
    <t>2.4</t>
  </si>
  <si>
    <t>"Мясо в каждый бедный дом"</t>
  </si>
  <si>
    <t>"Новая жизнь"</t>
  </si>
  <si>
    <t>Одежду получили (семей)</t>
  </si>
  <si>
    <t xml:space="preserve">3. Медицинская помощь </t>
  </si>
  <si>
    <t>3.1</t>
  </si>
  <si>
    <t xml:space="preserve">Оплатили лечение </t>
  </si>
  <si>
    <t>3.2</t>
  </si>
  <si>
    <t xml:space="preserve">Оплатили реабилитацию </t>
  </si>
  <si>
    <t>3.3</t>
  </si>
  <si>
    <t xml:space="preserve">Оплатили операцию </t>
  </si>
  <si>
    <t>3.4</t>
  </si>
  <si>
    <t xml:space="preserve">Приобрели медикаменты </t>
  </si>
  <si>
    <t xml:space="preserve">Итого: </t>
  </si>
  <si>
    <t xml:space="preserve">февраль </t>
  </si>
  <si>
    <t>3.5</t>
  </si>
  <si>
    <t xml:space="preserve">Приобрели Авиобилеты </t>
  </si>
  <si>
    <t xml:space="preserve">март </t>
  </si>
  <si>
    <t>2.6</t>
  </si>
  <si>
    <t xml:space="preserve">"Ветхое жилье" </t>
  </si>
  <si>
    <t xml:space="preserve">апрель </t>
  </si>
  <si>
    <t xml:space="preserve"> </t>
  </si>
  <si>
    <t xml:space="preserve">май </t>
  </si>
  <si>
    <t>По отчету</t>
  </si>
  <si>
    <t xml:space="preserve">июнь </t>
  </si>
  <si>
    <t xml:space="preserve">разница </t>
  </si>
  <si>
    <t xml:space="preserve">нет данных </t>
  </si>
  <si>
    <t xml:space="preserve">июль </t>
  </si>
  <si>
    <t>3.6</t>
  </si>
  <si>
    <t xml:space="preserve">Покупка кислородных аппаратов для больных </t>
  </si>
  <si>
    <t xml:space="preserve">Количество семей получивших поддержку (шт.) </t>
  </si>
  <si>
    <t xml:space="preserve">август </t>
  </si>
  <si>
    <t>2.5</t>
  </si>
  <si>
    <t>2.7</t>
  </si>
  <si>
    <t>"Собери детей в школу"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</si>
  <si>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</si>
  <si>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</si>
  <si>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</si>
  <si>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</si>
  <si>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Итого: 2021 г.</t>
  </si>
  <si>
    <t>Отчет за 2021 год .</t>
  </si>
  <si>
    <t xml:space="preserve">  трудоустроенны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</si>
</sst>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49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3" xfId="0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0" borderId="6" xfId="0" applyBorder="1"/>
    <xf numFmtId="49" fontId="0" fillId="0" borderId="1" xfId="0" applyNumberFormat="1" applyBorder="1" applyAlignment="1">
      <alignment horizontal="right"/>
    </xf>
    <xf numFmtId="0" fontId="0" fillId="0" borderId="4" xfId="0" applyBorder="1" applyAlignment="1">
      <alignment wrapText="1"/>
    </xf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3" xfId="0" applyBorder="1"/>
    <xf numFmtId="0" fontId="0" fillId="0" borderId="2" xfId="0" applyBorder="1" applyAlignment="1">
      <alignment horizontal="center"/>
    </xf>
    <xf numFmtId="0" fontId="2" fillId="0" borderId="4" xfId="0" applyFont="1" applyBorder="1"/>
    <xf numFmtId="4" fontId="0" fillId="0" borderId="0" xfId="0" applyNumberFormat="1"/>
    <xf numFmtId="0" fontId="0" fillId="0" borderId="11" xfId="0" applyFill="1" applyBorder="1"/>
    <xf numFmtId="0" fontId="2" fillId="0" borderId="13" xfId="0" applyFont="1" applyBorder="1" applyAlignment="1">
      <alignment wrapText="1"/>
    </xf>
    <xf numFmtId="0" fontId="0" fillId="0" borderId="14" xfId="0" applyBorder="1"/>
    <xf numFmtId="4" fontId="1" fillId="0" borderId="4" xfId="0" applyNumberFormat="1" applyFont="1" applyBorder="1"/>
    <xf numFmtId="0" fontId="1" fillId="0" borderId="10" xfId="0" applyFont="1" applyBorder="1"/>
    <xf numFmtId="0" fontId="0" fillId="0" borderId="13" xfId="0" applyBorder="1" applyAlignment="1">
      <alignment wrapText="1"/>
    </xf>
    <xf numFmtId="0" fontId="4" fillId="0" borderId="4" xfId="0" applyFont="1" applyBorder="1" applyAlignment="1">
      <alignment wrapText="1"/>
    </xf>
    <xf numFmtId="3" fontId="3" fillId="0" borderId="10" xfId="0" applyNumberFormat="1" applyFont="1" applyBorder="1"/>
    <xf numFmtId="3" fontId="1" fillId="0" borderId="10" xfId="0" applyNumberFormat="1" applyFont="1" applyBorder="1"/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tabSelected="1" workbookViewId="0">
      <pane xSplit="2" ySplit="4" topLeftCell="C53" activePane="bottomRight" state="frozen"/>
      <selection pane="topRight" activeCell="D1" sqref="D1"/>
      <selection pane="bottomLeft" activeCell="A5" sqref="A5"/>
      <selection pane="bottomRight" activeCell="J63" sqref="J63"/>
    </sheetView>
  </sheetViews>
  <sheetFormatPr defaultRowHeight="14.5" x14ac:dyDescent="0.35"/>
  <cols>
    <col min="1" max="1" width="4" style="1" bestFit="1" customWidth="1"/>
    <col min="2" max="2" width="30.1796875" customWidth="1"/>
    <col min="3" max="3" width="8" bestFit="1" customWidth="1"/>
    <col min="4" max="4" width="9.1796875" bestFit="1" customWidth="1"/>
    <col min="5" max="5" width="10" bestFit="1" customWidth="1"/>
    <col min="6" max="6" width="8" bestFit="1" customWidth="1"/>
    <col min="7" max="7" width="8.7265625" bestFit="1" customWidth="1"/>
    <col min="8" max="8" width="11.81640625" bestFit="1" customWidth="1"/>
    <col min="9" max="9" width="8" bestFit="1" customWidth="1"/>
    <col min="10" max="10" width="9" bestFit="1" customWidth="1"/>
    <col min="11" max="12" width="9.7265625" bestFit="1" customWidth="1"/>
    <col min="13" max="13" width="8" bestFit="1" customWidth="1"/>
    <col min="14" max="14" width="9" bestFit="1" customWidth="1"/>
    <col min="15" max="15" width="13.1796875" bestFit="1" customWidth="1"/>
  </cols>
  <sheetData>
    <row r="2" spans="1:15" x14ac:dyDescent="0.35">
      <c r="B2" s="30" t="s">
        <v>62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1:15" x14ac:dyDescent="0.35">
      <c r="A4" s="2">
        <v>1</v>
      </c>
      <c r="B4" s="3" t="s">
        <v>0</v>
      </c>
      <c r="C4" s="17" t="s">
        <v>3</v>
      </c>
      <c r="D4" s="17" t="s">
        <v>36</v>
      </c>
      <c r="E4" s="17" t="s">
        <v>39</v>
      </c>
      <c r="F4" s="17" t="s">
        <v>42</v>
      </c>
      <c r="G4" s="17" t="s">
        <v>44</v>
      </c>
      <c r="H4" s="17" t="s">
        <v>46</v>
      </c>
      <c r="I4" s="17" t="s">
        <v>49</v>
      </c>
      <c r="J4" s="17" t="s">
        <v>53</v>
      </c>
      <c r="K4" s="17" t="s">
        <v>57</v>
      </c>
      <c r="L4" s="17" t="s">
        <v>58</v>
      </c>
      <c r="M4" s="17" t="s">
        <v>59</v>
      </c>
      <c r="N4" s="17" t="s">
        <v>60</v>
      </c>
      <c r="O4" s="4" t="s">
        <v>61</v>
      </c>
    </row>
    <row r="5" spans="1:15" x14ac:dyDescent="0.35">
      <c r="A5" s="5" t="s">
        <v>1</v>
      </c>
      <c r="B5" s="18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5">
      <c r="A6" s="5"/>
      <c r="B6" s="6" t="s">
        <v>6</v>
      </c>
      <c r="C6" s="6">
        <v>686500</v>
      </c>
      <c r="D6" s="6">
        <v>486320</v>
      </c>
      <c r="E6" s="6">
        <v>625000</v>
      </c>
      <c r="F6" s="6">
        <v>735000</v>
      </c>
      <c r="G6" s="6">
        <v>1121000</v>
      </c>
      <c r="H6" s="6">
        <v>979000</v>
      </c>
      <c r="I6" s="6">
        <v>287000</v>
      </c>
      <c r="J6" s="6">
        <v>1350000</v>
      </c>
      <c r="K6" s="6">
        <v>1360000</v>
      </c>
      <c r="L6" s="6">
        <v>768000</v>
      </c>
      <c r="M6" s="6">
        <v>480000</v>
      </c>
      <c r="N6" s="6">
        <v>350000</v>
      </c>
      <c r="O6" s="23">
        <f>SUM(C6:N6)</f>
        <v>9227820</v>
      </c>
    </row>
    <row r="7" spans="1:15" ht="29" x14ac:dyDescent="0.35">
      <c r="A7" s="5"/>
      <c r="B7" s="11" t="s">
        <v>13</v>
      </c>
      <c r="C7" s="6">
        <v>57</v>
      </c>
      <c r="D7" s="6">
        <v>36</v>
      </c>
      <c r="E7" s="6">
        <v>78</v>
      </c>
      <c r="F7" s="6">
        <v>71</v>
      </c>
      <c r="G7" s="6">
        <v>105</v>
      </c>
      <c r="H7" s="6">
        <v>86</v>
      </c>
      <c r="I7" s="6">
        <v>21</v>
      </c>
      <c r="J7" s="6">
        <v>129</v>
      </c>
      <c r="K7" s="6">
        <v>132</v>
      </c>
      <c r="L7" s="6">
        <v>86</v>
      </c>
      <c r="M7" s="6">
        <v>41</v>
      </c>
      <c r="N7" s="6">
        <v>38</v>
      </c>
      <c r="O7" s="23">
        <f>SUM(C7:N7)</f>
        <v>880</v>
      </c>
    </row>
    <row r="8" spans="1:15" x14ac:dyDescent="0.35">
      <c r="A8" s="5" t="s">
        <v>4</v>
      </c>
      <c r="B8" s="18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5">
      <c r="A9" s="5"/>
      <c r="B9" s="6" t="s">
        <v>6</v>
      </c>
      <c r="C9" s="6">
        <v>554500</v>
      </c>
      <c r="D9" s="6">
        <v>326500</v>
      </c>
      <c r="E9" s="6">
        <v>231500</v>
      </c>
      <c r="F9" s="6">
        <v>870500</v>
      </c>
      <c r="G9" s="6">
        <v>970000</v>
      </c>
      <c r="H9" s="6">
        <v>780000</v>
      </c>
      <c r="I9" s="6">
        <v>432500</v>
      </c>
      <c r="J9" s="6">
        <v>520000</v>
      </c>
      <c r="K9" s="6">
        <v>345000</v>
      </c>
      <c r="L9" s="6">
        <v>445000</v>
      </c>
      <c r="M9" s="6">
        <v>567000</v>
      </c>
      <c r="N9" s="6">
        <v>486000</v>
      </c>
      <c r="O9" s="23">
        <f t="shared" ref="O9:O10" si="0">SUM(C9:N9)</f>
        <v>6528500</v>
      </c>
    </row>
    <row r="10" spans="1:15" ht="29" x14ac:dyDescent="0.35">
      <c r="A10" s="5"/>
      <c r="B10" s="11" t="s">
        <v>13</v>
      </c>
      <c r="C10" s="6">
        <v>36</v>
      </c>
      <c r="D10" s="6">
        <v>12</v>
      </c>
      <c r="E10" s="6">
        <v>18</v>
      </c>
      <c r="F10" s="6">
        <v>67</v>
      </c>
      <c r="G10" s="6">
        <v>82</v>
      </c>
      <c r="H10" s="6">
        <v>78</v>
      </c>
      <c r="I10" s="6">
        <v>28</v>
      </c>
      <c r="J10" s="6">
        <v>26</v>
      </c>
      <c r="K10" s="6">
        <v>23</v>
      </c>
      <c r="L10" s="6">
        <v>27</v>
      </c>
      <c r="M10" s="6">
        <v>45</v>
      </c>
      <c r="N10" s="6">
        <v>29</v>
      </c>
      <c r="O10" s="23">
        <f t="shared" si="0"/>
        <v>471</v>
      </c>
    </row>
    <row r="11" spans="1:15" x14ac:dyDescent="0.35">
      <c r="A11" s="5" t="s">
        <v>7</v>
      </c>
      <c r="B11" s="18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35">
      <c r="A12" s="7"/>
      <c r="B12" s="6" t="s">
        <v>6</v>
      </c>
      <c r="C12" s="6">
        <v>426500</v>
      </c>
      <c r="D12" s="6">
        <v>235000</v>
      </c>
      <c r="E12" s="6">
        <v>323000</v>
      </c>
      <c r="F12" s="6">
        <v>413000</v>
      </c>
      <c r="G12" s="6">
        <v>645000</v>
      </c>
      <c r="H12" s="6">
        <v>467576</v>
      </c>
      <c r="I12" s="6">
        <v>386000</v>
      </c>
      <c r="J12" s="6">
        <v>290500</v>
      </c>
      <c r="K12" s="6">
        <v>336500</v>
      </c>
      <c r="L12" s="6">
        <v>286000</v>
      </c>
      <c r="M12" s="6">
        <v>364500</v>
      </c>
      <c r="N12" s="6">
        <v>511600</v>
      </c>
      <c r="O12" s="23">
        <f t="shared" ref="O12:O13" si="1">SUM(C12:N12)</f>
        <v>4685176</v>
      </c>
    </row>
    <row r="13" spans="1:15" ht="29" x14ac:dyDescent="0.35">
      <c r="A13" s="7"/>
      <c r="B13" s="11" t="s">
        <v>14</v>
      </c>
      <c r="C13" s="6">
        <v>49</v>
      </c>
      <c r="D13" s="6">
        <v>35</v>
      </c>
      <c r="E13" s="6">
        <v>56</v>
      </c>
      <c r="F13" s="6">
        <v>62</v>
      </c>
      <c r="G13" s="6">
        <v>98</v>
      </c>
      <c r="H13" s="6">
        <v>92</v>
      </c>
      <c r="I13" s="6">
        <v>52</v>
      </c>
      <c r="J13" s="6">
        <v>59</v>
      </c>
      <c r="K13" s="6">
        <v>54</v>
      </c>
      <c r="L13" s="6">
        <v>42</v>
      </c>
      <c r="M13" s="6">
        <v>39</v>
      </c>
      <c r="N13" s="6">
        <v>51</v>
      </c>
      <c r="O13" s="23">
        <f t="shared" si="1"/>
        <v>689</v>
      </c>
    </row>
    <row r="14" spans="1:15" x14ac:dyDescent="0.35">
      <c r="A14" s="5" t="s">
        <v>9</v>
      </c>
      <c r="B14" s="18" t="s">
        <v>10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35">
      <c r="A15" s="5"/>
      <c r="B15" s="6" t="s">
        <v>6</v>
      </c>
      <c r="C15" s="6">
        <v>1122350</v>
      </c>
      <c r="D15" s="6">
        <v>137150</v>
      </c>
      <c r="E15" s="6">
        <v>486700</v>
      </c>
      <c r="F15" s="6">
        <v>1236000</v>
      </c>
      <c r="G15" s="6">
        <v>2456000</v>
      </c>
      <c r="H15" s="6">
        <v>660000</v>
      </c>
      <c r="I15" s="6">
        <v>524000</v>
      </c>
      <c r="J15" s="6">
        <v>780300</v>
      </c>
      <c r="K15" s="6">
        <v>710600</v>
      </c>
      <c r="L15" s="6">
        <v>560300</v>
      </c>
      <c r="M15" s="6">
        <v>642300</v>
      </c>
      <c r="N15" s="6">
        <v>498000</v>
      </c>
      <c r="O15" s="23">
        <f t="shared" ref="O15:O16" si="2">SUM(C15:N15)</f>
        <v>9813700</v>
      </c>
    </row>
    <row r="16" spans="1:15" ht="29" x14ac:dyDescent="0.35">
      <c r="A16" s="5"/>
      <c r="B16" s="11" t="s">
        <v>13</v>
      </c>
      <c r="C16" s="6">
        <v>101</v>
      </c>
      <c r="D16" s="6">
        <v>11</v>
      </c>
      <c r="E16" s="6">
        <v>92</v>
      </c>
      <c r="F16" s="6">
        <v>1210</v>
      </c>
      <c r="G16" s="6">
        <v>438</v>
      </c>
      <c r="H16" s="6">
        <v>146</v>
      </c>
      <c r="I16" s="6">
        <v>61</v>
      </c>
      <c r="J16" s="6">
        <v>157</v>
      </c>
      <c r="K16" s="6">
        <v>173</v>
      </c>
      <c r="L16" s="6">
        <v>65</v>
      </c>
      <c r="M16" s="6">
        <v>61</v>
      </c>
      <c r="N16" s="6">
        <v>47</v>
      </c>
      <c r="O16" s="23">
        <f t="shared" si="2"/>
        <v>2562</v>
      </c>
    </row>
    <row r="17" spans="1:15" x14ac:dyDescent="0.35">
      <c r="A17" s="5" t="s">
        <v>11</v>
      </c>
      <c r="B17" s="18" t="s">
        <v>12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35">
      <c r="A18" s="5"/>
      <c r="B18" s="6" t="s">
        <v>6</v>
      </c>
      <c r="C18" s="6">
        <v>995700</v>
      </c>
      <c r="D18" s="6">
        <v>365201</v>
      </c>
      <c r="E18" s="6">
        <v>429650</v>
      </c>
      <c r="F18" s="6">
        <v>780270</v>
      </c>
      <c r="G18" s="6">
        <v>1786930</v>
      </c>
      <c r="H18" s="6">
        <v>1125000</v>
      </c>
      <c r="I18" s="6">
        <v>635000</v>
      </c>
      <c r="J18" s="6">
        <v>1194500</v>
      </c>
      <c r="K18" s="6">
        <v>1653000</v>
      </c>
      <c r="L18" s="6">
        <v>1023000</v>
      </c>
      <c r="M18" s="6">
        <v>836000</v>
      </c>
      <c r="N18" s="6">
        <v>732000</v>
      </c>
      <c r="O18" s="23">
        <f t="shared" ref="O18:O19" si="3">SUM(C18:N18)</f>
        <v>11556251</v>
      </c>
    </row>
    <row r="19" spans="1:15" ht="29" x14ac:dyDescent="0.35">
      <c r="A19" s="5"/>
      <c r="B19" s="11" t="s">
        <v>13</v>
      </c>
      <c r="C19" s="6">
        <v>71</v>
      </c>
      <c r="D19" s="6">
        <v>29</v>
      </c>
      <c r="E19" s="6">
        <v>48</v>
      </c>
      <c r="F19" s="6">
        <v>56</v>
      </c>
      <c r="G19" s="6">
        <v>167</v>
      </c>
      <c r="H19" s="6">
        <v>113</v>
      </c>
      <c r="I19" s="6">
        <v>69</v>
      </c>
      <c r="J19" s="6">
        <v>221</v>
      </c>
      <c r="K19" s="6">
        <v>241</v>
      </c>
      <c r="L19" s="6">
        <v>192</v>
      </c>
      <c r="M19" s="6">
        <v>43</v>
      </c>
      <c r="N19" s="6">
        <v>39</v>
      </c>
      <c r="O19" s="23">
        <f t="shared" si="3"/>
        <v>1289</v>
      </c>
    </row>
    <row r="20" spans="1:15" x14ac:dyDescent="0.3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35">
      <c r="A21" s="10"/>
      <c r="B21" s="3" t="s">
        <v>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35">
      <c r="A22" s="5" t="s">
        <v>16</v>
      </c>
      <c r="B22" s="6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35">
      <c r="A23" s="5"/>
      <c r="B23" s="6" t="s">
        <v>6</v>
      </c>
      <c r="C23" s="6">
        <v>785621</v>
      </c>
      <c r="D23" s="6">
        <v>358233</v>
      </c>
      <c r="E23" s="6">
        <v>651230</v>
      </c>
      <c r="F23" s="6">
        <v>576870</v>
      </c>
      <c r="G23" s="6">
        <v>398820</v>
      </c>
      <c r="H23" s="6">
        <v>125678</v>
      </c>
      <c r="I23" s="6">
        <v>970000</v>
      </c>
      <c r="J23" s="6">
        <v>642000</v>
      </c>
      <c r="K23" s="6">
        <v>445000</v>
      </c>
      <c r="L23" s="6">
        <v>405000</v>
      </c>
      <c r="M23" s="6">
        <v>506000</v>
      </c>
      <c r="N23" s="6">
        <v>490000</v>
      </c>
      <c r="O23" s="23">
        <f t="shared" ref="O23:O24" si="4">SUM(C23:N23)</f>
        <v>6354452</v>
      </c>
    </row>
    <row r="24" spans="1:15" ht="29" x14ac:dyDescent="0.35">
      <c r="A24" s="5"/>
      <c r="B24" s="11" t="s">
        <v>13</v>
      </c>
      <c r="C24" s="6">
        <v>11</v>
      </c>
      <c r="D24" s="6">
        <v>4</v>
      </c>
      <c r="E24" s="6">
        <v>7</v>
      </c>
      <c r="F24" s="6">
        <v>4</v>
      </c>
      <c r="G24" s="6">
        <v>3</v>
      </c>
      <c r="H24" s="6">
        <v>1</v>
      </c>
      <c r="I24" s="6">
        <v>6</v>
      </c>
      <c r="J24" s="6">
        <v>7</v>
      </c>
      <c r="K24" s="6">
        <v>6</v>
      </c>
      <c r="L24" s="6">
        <v>5</v>
      </c>
      <c r="M24" s="6">
        <v>5</v>
      </c>
      <c r="N24" s="6">
        <v>7</v>
      </c>
      <c r="O24" s="23">
        <f t="shared" si="4"/>
        <v>66</v>
      </c>
    </row>
    <row r="25" spans="1:15" x14ac:dyDescent="0.35">
      <c r="A25" s="5" t="s">
        <v>17</v>
      </c>
      <c r="B25" s="6" t="s">
        <v>20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35">
      <c r="A26" s="5"/>
      <c r="B26" s="6" t="s">
        <v>6</v>
      </c>
      <c r="C26" s="6">
        <v>35400</v>
      </c>
      <c r="D26" s="6">
        <v>28350</v>
      </c>
      <c r="E26" s="6">
        <v>219155</v>
      </c>
      <c r="F26" s="6">
        <v>346800</v>
      </c>
      <c r="G26" s="6">
        <v>982700</v>
      </c>
      <c r="H26" s="6">
        <v>285670</v>
      </c>
      <c r="I26" s="6">
        <v>374500</v>
      </c>
      <c r="J26" s="6">
        <v>234500</v>
      </c>
      <c r="K26" s="6"/>
      <c r="L26" s="6"/>
      <c r="M26" s="6">
        <v>130000</v>
      </c>
      <c r="N26" s="6">
        <v>98000</v>
      </c>
      <c r="O26" s="23">
        <f t="shared" ref="O26:O27" si="5">SUM(C26:N26)</f>
        <v>2735075</v>
      </c>
    </row>
    <row r="27" spans="1:15" ht="29" x14ac:dyDescent="0.35">
      <c r="A27" s="5"/>
      <c r="B27" s="11" t="s">
        <v>13</v>
      </c>
      <c r="C27" s="6">
        <v>56</v>
      </c>
      <c r="D27" s="6">
        <v>15</v>
      </c>
      <c r="E27" s="6">
        <v>147</v>
      </c>
      <c r="F27" s="6">
        <v>231</v>
      </c>
      <c r="G27" s="6">
        <v>563</v>
      </c>
      <c r="H27" s="6">
        <v>237</v>
      </c>
      <c r="I27" s="6">
        <v>241</v>
      </c>
      <c r="J27" s="6">
        <v>187</v>
      </c>
      <c r="K27" s="6">
        <v>168</v>
      </c>
      <c r="L27" s="6">
        <v>121</v>
      </c>
      <c r="M27" s="6">
        <v>143</v>
      </c>
      <c r="N27" s="6">
        <v>78</v>
      </c>
      <c r="O27" s="23">
        <f t="shared" si="5"/>
        <v>2187</v>
      </c>
    </row>
    <row r="28" spans="1:15" x14ac:dyDescent="0.35">
      <c r="A28" s="5" t="s">
        <v>18</v>
      </c>
      <c r="B28" s="18" t="s">
        <v>21</v>
      </c>
      <c r="C28" s="6"/>
      <c r="D28" s="6"/>
      <c r="E28" s="6"/>
      <c r="F28" s="6" t="s">
        <v>43</v>
      </c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35">
      <c r="A29" s="5"/>
      <c r="B29" s="6" t="s">
        <v>25</v>
      </c>
      <c r="C29" s="6">
        <v>326</v>
      </c>
      <c r="D29" s="6">
        <v>18</v>
      </c>
      <c r="E29" s="6">
        <v>318</v>
      </c>
      <c r="F29" s="6">
        <v>406</v>
      </c>
      <c r="G29" s="6">
        <v>387</v>
      </c>
      <c r="H29" s="6">
        <v>402</v>
      </c>
      <c r="I29" s="6">
        <v>382</v>
      </c>
      <c r="J29" s="6">
        <v>296</v>
      </c>
      <c r="K29" s="6">
        <v>301</v>
      </c>
      <c r="L29" s="6">
        <v>213</v>
      </c>
      <c r="M29" s="6">
        <v>186</v>
      </c>
      <c r="N29" s="6">
        <v>138</v>
      </c>
      <c r="O29" s="23">
        <f>SUM(C29:N29)</f>
        <v>3373</v>
      </c>
    </row>
    <row r="30" spans="1:15" x14ac:dyDescent="0.35">
      <c r="A30" s="5" t="s">
        <v>22</v>
      </c>
      <c r="B30" s="18" t="s">
        <v>23</v>
      </c>
      <c r="C30" s="6"/>
      <c r="D30" s="6"/>
      <c r="E30" s="6"/>
      <c r="F30" s="6" t="s">
        <v>43</v>
      </c>
      <c r="G30" s="6"/>
      <c r="H30" s="6"/>
      <c r="I30" s="6"/>
      <c r="J30" s="6"/>
      <c r="K30" s="6"/>
      <c r="L30" s="6"/>
      <c r="M30" s="6"/>
      <c r="N30" s="6"/>
      <c r="O30" s="23"/>
    </row>
    <row r="31" spans="1:15" x14ac:dyDescent="0.35">
      <c r="A31" s="5"/>
      <c r="B31" s="6" t="s">
        <v>6</v>
      </c>
      <c r="C31" s="6"/>
      <c r="D31" s="6"/>
      <c r="E31" s="6"/>
      <c r="F31" s="6"/>
      <c r="G31" s="6"/>
      <c r="H31" s="6"/>
      <c r="I31" s="6"/>
      <c r="J31" s="6"/>
      <c r="K31" s="6">
        <v>43000</v>
      </c>
      <c r="L31" s="6"/>
      <c r="M31" s="6"/>
      <c r="N31" s="6"/>
      <c r="O31" s="23">
        <f t="shared" ref="O31" si="6">SUM(C31:N31)</f>
        <v>43000</v>
      </c>
    </row>
    <row r="32" spans="1:15" ht="29" x14ac:dyDescent="0.35">
      <c r="A32" s="5"/>
      <c r="B32" s="11" t="s">
        <v>13</v>
      </c>
      <c r="C32" s="6">
        <v>32</v>
      </c>
      <c r="D32" s="6">
        <v>12</v>
      </c>
      <c r="E32" s="6">
        <v>17</v>
      </c>
      <c r="F32" s="6">
        <v>23</v>
      </c>
      <c r="G32" s="6">
        <v>18</v>
      </c>
      <c r="H32" s="6">
        <v>12</v>
      </c>
      <c r="I32" s="6">
        <v>15</v>
      </c>
      <c r="J32" s="6">
        <v>19</v>
      </c>
      <c r="K32" s="6">
        <v>21</v>
      </c>
      <c r="L32" s="6"/>
      <c r="M32" s="6">
        <v>23</v>
      </c>
      <c r="N32" s="6">
        <v>29</v>
      </c>
      <c r="O32" s="23">
        <f>SUM(C32:N32)</f>
        <v>221</v>
      </c>
    </row>
    <row r="33" spans="1:15" x14ac:dyDescent="0.35">
      <c r="A33" s="5" t="s">
        <v>54</v>
      </c>
      <c r="B33" s="21" t="s">
        <v>41</v>
      </c>
      <c r="C33" s="16"/>
      <c r="D33" s="16"/>
      <c r="E33" s="16"/>
      <c r="F33" s="16"/>
      <c r="G33" s="16"/>
      <c r="H33" s="16"/>
      <c r="I33" s="16"/>
      <c r="J33" s="16"/>
      <c r="K33" s="6"/>
      <c r="L33" s="6"/>
      <c r="M33" s="6"/>
      <c r="N33" s="6"/>
      <c r="O33" s="6"/>
    </row>
    <row r="34" spans="1:15" x14ac:dyDescent="0.35">
      <c r="A34" s="5"/>
      <c r="B34" s="6" t="s">
        <v>6</v>
      </c>
      <c r="C34" s="16">
        <v>0</v>
      </c>
      <c r="D34" s="16">
        <v>0</v>
      </c>
      <c r="E34" s="16">
        <v>170000</v>
      </c>
      <c r="F34" s="16">
        <v>124000</v>
      </c>
      <c r="G34" s="16">
        <v>234562</v>
      </c>
      <c r="H34" s="16">
        <v>146800</v>
      </c>
      <c r="I34" s="16">
        <v>412000</v>
      </c>
      <c r="J34" s="16">
        <v>385600</v>
      </c>
      <c r="K34" s="6">
        <v>215600</v>
      </c>
      <c r="L34" s="6">
        <v>185800</v>
      </c>
      <c r="M34" s="6">
        <v>245600</v>
      </c>
      <c r="N34" s="6">
        <v>301000</v>
      </c>
      <c r="O34" s="23">
        <f t="shared" ref="O34:O38" si="7">SUM(C34:N34)</f>
        <v>2420962</v>
      </c>
    </row>
    <row r="35" spans="1:15" ht="29" x14ac:dyDescent="0.35">
      <c r="A35" s="5"/>
      <c r="B35" s="11" t="s">
        <v>13</v>
      </c>
      <c r="C35" s="9"/>
      <c r="D35" s="9"/>
      <c r="E35" s="9">
        <v>3</v>
      </c>
      <c r="F35" s="9">
        <v>2</v>
      </c>
      <c r="G35" s="9">
        <v>3</v>
      </c>
      <c r="H35" s="9">
        <v>2</v>
      </c>
      <c r="I35" s="9">
        <v>4</v>
      </c>
      <c r="J35" s="9">
        <v>3</v>
      </c>
      <c r="K35" s="6">
        <v>4</v>
      </c>
      <c r="L35" s="6">
        <v>2</v>
      </c>
      <c r="M35" s="6">
        <v>3</v>
      </c>
      <c r="N35" s="6">
        <v>4</v>
      </c>
      <c r="O35" s="23">
        <f t="shared" si="7"/>
        <v>30</v>
      </c>
    </row>
    <row r="36" spans="1:15" x14ac:dyDescent="0.35">
      <c r="A36" s="5" t="s">
        <v>40</v>
      </c>
      <c r="B36" s="18" t="s">
        <v>56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3"/>
    </row>
    <row r="37" spans="1:15" x14ac:dyDescent="0.35">
      <c r="A37" s="5"/>
      <c r="B37" s="6" t="s">
        <v>6</v>
      </c>
      <c r="C37" s="6"/>
      <c r="D37" s="6"/>
      <c r="E37" s="6"/>
      <c r="F37" s="6"/>
      <c r="G37" s="6"/>
      <c r="H37" s="6"/>
      <c r="I37" s="6"/>
      <c r="J37" s="6">
        <v>2000000</v>
      </c>
      <c r="K37" s="6"/>
      <c r="L37" s="6"/>
      <c r="M37" s="6"/>
      <c r="N37" s="6"/>
      <c r="O37" s="23">
        <f t="shared" si="7"/>
        <v>2000000</v>
      </c>
    </row>
    <row r="38" spans="1:15" ht="29" x14ac:dyDescent="0.35">
      <c r="A38" s="7"/>
      <c r="B38" s="11" t="s">
        <v>14</v>
      </c>
      <c r="C38" s="6"/>
      <c r="D38" s="6"/>
      <c r="E38" s="6"/>
      <c r="F38" s="6"/>
      <c r="G38" s="6"/>
      <c r="H38" s="6"/>
      <c r="I38" s="6"/>
      <c r="J38" s="6">
        <v>400</v>
      </c>
      <c r="K38" s="6"/>
      <c r="L38" s="6"/>
      <c r="M38" s="6"/>
      <c r="N38" s="6"/>
      <c r="O38" s="23">
        <f t="shared" si="7"/>
        <v>400</v>
      </c>
    </row>
    <row r="39" spans="1:15" x14ac:dyDescent="0.35">
      <c r="A39" s="15" t="s">
        <v>55</v>
      </c>
      <c r="B39" s="18" t="s">
        <v>24</v>
      </c>
      <c r="C39" s="6"/>
      <c r="D39" s="6"/>
      <c r="E39" s="6"/>
      <c r="F39" s="6"/>
      <c r="G39" s="6"/>
      <c r="H39" s="6"/>
      <c r="I39" s="6"/>
      <c r="J39" s="6"/>
      <c r="K39" s="16"/>
      <c r="L39" s="16"/>
      <c r="M39" s="16"/>
      <c r="N39" s="16"/>
      <c r="O39" s="16"/>
    </row>
    <row r="40" spans="1:15" x14ac:dyDescent="0.35">
      <c r="A40" s="15"/>
      <c r="B40" s="26" t="s">
        <v>63</v>
      </c>
      <c r="C40" s="6">
        <v>2</v>
      </c>
      <c r="D40" s="6">
        <v>3</v>
      </c>
      <c r="E40" s="6">
        <v>1</v>
      </c>
      <c r="F40" s="6">
        <v>1</v>
      </c>
      <c r="G40" s="6">
        <v>0</v>
      </c>
      <c r="H40" s="6">
        <v>0</v>
      </c>
      <c r="I40" s="6">
        <v>0</v>
      </c>
      <c r="J40" s="6">
        <v>0</v>
      </c>
      <c r="K40" s="16">
        <v>2</v>
      </c>
      <c r="L40" s="16">
        <v>1</v>
      </c>
      <c r="M40" s="16">
        <v>2</v>
      </c>
      <c r="N40" s="16">
        <v>1</v>
      </c>
      <c r="O40" s="23">
        <f>SUM(C40:N40)</f>
        <v>13</v>
      </c>
    </row>
    <row r="41" spans="1:15" x14ac:dyDescent="0.35">
      <c r="A41" s="8"/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x14ac:dyDescent="0.35">
      <c r="A42" s="2"/>
      <c r="B42" s="3" t="s">
        <v>26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35">
      <c r="A43" s="5" t="s">
        <v>27</v>
      </c>
      <c r="B43" s="18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35">
      <c r="A44" s="5"/>
      <c r="B44" s="6" t="s">
        <v>6</v>
      </c>
      <c r="C44" s="6">
        <v>536230</v>
      </c>
      <c r="D44" s="6">
        <v>785300</v>
      </c>
      <c r="E44" s="6">
        <v>1735260</v>
      </c>
      <c r="F44" s="6">
        <v>1115435</v>
      </c>
      <c r="G44" s="6">
        <v>780860</v>
      </c>
      <c r="H44" s="6">
        <v>865000</v>
      </c>
      <c r="I44" s="6">
        <v>963000</v>
      </c>
      <c r="J44" s="6">
        <v>786350</v>
      </c>
      <c r="K44" s="6">
        <v>635500</v>
      </c>
      <c r="L44" s="6">
        <v>1105000</v>
      </c>
      <c r="M44" s="6">
        <v>946500</v>
      </c>
      <c r="N44" s="6">
        <v>1190000</v>
      </c>
      <c r="O44" s="23">
        <f t="shared" ref="O44:O45" si="8">SUM(C44:N44)</f>
        <v>11444435</v>
      </c>
    </row>
    <row r="45" spans="1:15" ht="29" x14ac:dyDescent="0.35">
      <c r="A45" s="5"/>
      <c r="B45" s="11" t="s">
        <v>14</v>
      </c>
      <c r="C45" s="6">
        <v>15</v>
      </c>
      <c r="D45" s="6">
        <v>15</v>
      </c>
      <c r="E45" s="6">
        <v>14</v>
      </c>
      <c r="F45" s="6">
        <v>9</v>
      </c>
      <c r="G45" s="6">
        <v>7</v>
      </c>
      <c r="H45" s="6">
        <v>9</v>
      </c>
      <c r="I45" s="6">
        <v>12</v>
      </c>
      <c r="J45" s="6">
        <v>14</v>
      </c>
      <c r="K45" s="6">
        <v>11</v>
      </c>
      <c r="L45" s="6">
        <v>15</v>
      </c>
      <c r="M45" s="6">
        <v>13</v>
      </c>
      <c r="N45" s="6">
        <v>9</v>
      </c>
      <c r="O45" s="23">
        <f t="shared" si="8"/>
        <v>143</v>
      </c>
    </row>
    <row r="46" spans="1:15" x14ac:dyDescent="0.35">
      <c r="A46" s="5" t="s">
        <v>29</v>
      </c>
      <c r="B46" s="18" t="s">
        <v>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35">
      <c r="A47" s="5"/>
      <c r="B47" s="6" t="s">
        <v>6</v>
      </c>
      <c r="C47" s="6">
        <v>896400</v>
      </c>
      <c r="D47" s="6">
        <v>1350970</v>
      </c>
      <c r="E47" s="6">
        <v>787560</v>
      </c>
      <c r="F47" s="6">
        <v>1314670</v>
      </c>
      <c r="G47" s="6">
        <v>1012670</v>
      </c>
      <c r="H47" s="6">
        <v>876000</v>
      </c>
      <c r="I47" s="6">
        <v>572300</v>
      </c>
      <c r="J47" s="6">
        <v>472836</v>
      </c>
      <c r="K47" s="6">
        <v>495000</v>
      </c>
      <c r="L47" s="6">
        <v>567000</v>
      </c>
      <c r="M47" s="6">
        <v>745000</v>
      </c>
      <c r="N47" s="6">
        <v>935000</v>
      </c>
      <c r="O47" s="23">
        <f t="shared" ref="O47:O48" si="9">SUM(C47:N47)</f>
        <v>10025406</v>
      </c>
    </row>
    <row r="48" spans="1:15" ht="29" x14ac:dyDescent="0.35">
      <c r="A48" s="5"/>
      <c r="B48" s="11" t="s">
        <v>14</v>
      </c>
      <c r="C48" s="6">
        <v>7</v>
      </c>
      <c r="D48" s="6">
        <v>7</v>
      </c>
      <c r="E48" s="6">
        <v>6</v>
      </c>
      <c r="F48" s="6">
        <v>11</v>
      </c>
      <c r="G48" s="6">
        <v>9</v>
      </c>
      <c r="H48" s="6">
        <v>7</v>
      </c>
      <c r="I48" s="6">
        <v>4</v>
      </c>
      <c r="J48" s="6">
        <v>4</v>
      </c>
      <c r="K48" s="6">
        <v>6</v>
      </c>
      <c r="L48" s="6">
        <v>8</v>
      </c>
      <c r="M48" s="6">
        <v>11</v>
      </c>
      <c r="N48" s="6">
        <v>12</v>
      </c>
      <c r="O48" s="23">
        <f t="shared" si="9"/>
        <v>92</v>
      </c>
    </row>
    <row r="49" spans="1:15" x14ac:dyDescent="0.35">
      <c r="A49" s="5" t="s">
        <v>31</v>
      </c>
      <c r="B49" s="18" t="s">
        <v>32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35">
      <c r="A50" s="5"/>
      <c r="B50" s="6" t="s">
        <v>6</v>
      </c>
      <c r="C50" s="6">
        <v>589560</v>
      </c>
      <c r="D50" s="6">
        <v>985150</v>
      </c>
      <c r="E50" s="6">
        <v>456700</v>
      </c>
      <c r="F50" s="6">
        <v>326200</v>
      </c>
      <c r="G50" s="6">
        <v>389300</v>
      </c>
      <c r="H50" s="6">
        <v>468700</v>
      </c>
      <c r="I50" s="6">
        <v>841342</v>
      </c>
      <c r="J50" s="6">
        <v>841342</v>
      </c>
      <c r="K50" s="6">
        <v>932890</v>
      </c>
      <c r="L50" s="6">
        <v>390000</v>
      </c>
      <c r="M50" s="6">
        <v>804000</v>
      </c>
      <c r="N50" s="6">
        <v>1005000</v>
      </c>
      <c r="O50" s="23">
        <f t="shared" ref="O50:O51" si="10">SUM(C50:N50)</f>
        <v>8030184</v>
      </c>
    </row>
    <row r="51" spans="1:15" ht="29" x14ac:dyDescent="0.35">
      <c r="A51" s="5"/>
      <c r="B51" s="11" t="s">
        <v>14</v>
      </c>
      <c r="C51" s="6">
        <v>5</v>
      </c>
      <c r="D51" s="6">
        <v>5</v>
      </c>
      <c r="E51" s="6">
        <v>3</v>
      </c>
      <c r="F51" s="6">
        <v>2</v>
      </c>
      <c r="G51" s="6">
        <v>3</v>
      </c>
      <c r="H51" s="6">
        <v>5</v>
      </c>
      <c r="I51" s="6">
        <v>6</v>
      </c>
      <c r="J51" s="6">
        <v>8</v>
      </c>
      <c r="K51" s="6">
        <v>7</v>
      </c>
      <c r="L51" s="6">
        <v>4</v>
      </c>
      <c r="M51" s="6">
        <v>7</v>
      </c>
      <c r="N51" s="6">
        <v>9</v>
      </c>
      <c r="O51" s="23">
        <f t="shared" si="10"/>
        <v>64</v>
      </c>
    </row>
    <row r="52" spans="1:15" x14ac:dyDescent="0.35">
      <c r="A52" s="5" t="s">
        <v>33</v>
      </c>
      <c r="B52" s="18" t="s">
        <v>34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35">
      <c r="A53" s="5"/>
      <c r="B53" s="6" t="s">
        <v>6</v>
      </c>
      <c r="C53" s="6">
        <v>112560</v>
      </c>
      <c r="D53" s="6">
        <v>235180</v>
      </c>
      <c r="E53" s="6">
        <v>92560</v>
      </c>
      <c r="F53" s="6">
        <v>179677</v>
      </c>
      <c r="G53" s="6">
        <v>214365</v>
      </c>
      <c r="H53" s="6">
        <v>378000</v>
      </c>
      <c r="I53" s="6">
        <v>235100</v>
      </c>
      <c r="J53" s="6">
        <v>298760</v>
      </c>
      <c r="K53" s="6">
        <v>321500</v>
      </c>
      <c r="L53" s="6">
        <v>432600</v>
      </c>
      <c r="M53" s="6">
        <v>393000</v>
      </c>
      <c r="N53" s="6">
        <v>292000</v>
      </c>
      <c r="O53" s="23">
        <f t="shared" ref="O53:O54" si="11">SUM(C53:N53)</f>
        <v>3185302</v>
      </c>
    </row>
    <row r="54" spans="1:15" ht="29" x14ac:dyDescent="0.35">
      <c r="A54" s="5"/>
      <c r="B54" s="11" t="s">
        <v>14</v>
      </c>
      <c r="C54" s="6">
        <v>18</v>
      </c>
      <c r="D54" s="6">
        <v>18</v>
      </c>
      <c r="E54" s="6">
        <v>16</v>
      </c>
      <c r="F54" s="6">
        <v>18</v>
      </c>
      <c r="G54" s="6">
        <v>13</v>
      </c>
      <c r="H54" s="6">
        <v>8</v>
      </c>
      <c r="I54" s="6">
        <v>11</v>
      </c>
      <c r="J54" s="6">
        <v>12</v>
      </c>
      <c r="K54" s="6">
        <v>16</v>
      </c>
      <c r="L54" s="6">
        <v>12</v>
      </c>
      <c r="M54" s="6">
        <v>9</v>
      </c>
      <c r="N54" s="6">
        <v>17</v>
      </c>
      <c r="O54" s="23">
        <f t="shared" si="11"/>
        <v>168</v>
      </c>
    </row>
    <row r="55" spans="1:15" x14ac:dyDescent="0.35">
      <c r="A55" s="5" t="s">
        <v>37</v>
      </c>
      <c r="B55" s="18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35">
      <c r="A56" s="15"/>
      <c r="B56" s="6" t="s">
        <v>6</v>
      </c>
      <c r="C56" s="16"/>
      <c r="D56" s="16">
        <v>55986</v>
      </c>
      <c r="E56" s="16"/>
      <c r="F56" s="16"/>
      <c r="G56" s="16"/>
      <c r="H56" s="16">
        <v>175800</v>
      </c>
      <c r="I56" s="16">
        <v>175800</v>
      </c>
      <c r="J56" s="16">
        <v>143235</v>
      </c>
      <c r="K56" s="16">
        <v>223000</v>
      </c>
      <c r="L56" s="6">
        <v>45000</v>
      </c>
      <c r="M56" s="16">
        <v>34000</v>
      </c>
      <c r="N56" s="16">
        <v>47200</v>
      </c>
      <c r="O56" s="23">
        <f t="shared" ref="O56:O60" si="12">SUM(C56:N56)</f>
        <v>900021</v>
      </c>
    </row>
    <row r="57" spans="1:15" ht="29" x14ac:dyDescent="0.35">
      <c r="A57" s="15"/>
      <c r="B57" s="11" t="s">
        <v>14</v>
      </c>
      <c r="C57" s="16"/>
      <c r="D57" s="16"/>
      <c r="E57" s="16"/>
      <c r="F57" s="16"/>
      <c r="G57" s="16"/>
      <c r="H57" s="16">
        <v>5</v>
      </c>
      <c r="I57" s="16">
        <v>5</v>
      </c>
      <c r="J57" s="16">
        <v>3</v>
      </c>
      <c r="K57" s="16">
        <v>4</v>
      </c>
      <c r="L57" s="6">
        <v>2</v>
      </c>
      <c r="M57" s="16">
        <v>1</v>
      </c>
      <c r="N57" s="16">
        <v>20</v>
      </c>
      <c r="O57" s="23">
        <f t="shared" si="12"/>
        <v>40</v>
      </c>
    </row>
    <row r="58" spans="1:15" ht="29" x14ac:dyDescent="0.35">
      <c r="A58" s="5" t="s">
        <v>50</v>
      </c>
      <c r="B58" s="29" t="s">
        <v>51</v>
      </c>
      <c r="C58" s="6"/>
      <c r="D58" s="6"/>
      <c r="E58" s="6"/>
      <c r="F58" s="6"/>
      <c r="G58" s="6"/>
      <c r="H58" s="6"/>
      <c r="I58" s="6"/>
      <c r="J58" s="6"/>
      <c r="K58" s="6"/>
      <c r="L58" s="22"/>
      <c r="M58" s="6"/>
      <c r="N58" s="6"/>
      <c r="O58" s="23"/>
    </row>
    <row r="59" spans="1:15" x14ac:dyDescent="0.35">
      <c r="A59" s="5"/>
      <c r="B59" s="6" t="s">
        <v>6</v>
      </c>
      <c r="C59" s="6"/>
      <c r="D59" s="6"/>
      <c r="E59" s="6"/>
      <c r="F59" s="6"/>
      <c r="G59" s="6"/>
      <c r="H59" s="6"/>
      <c r="I59" s="6">
        <v>600000</v>
      </c>
      <c r="J59" s="6">
        <v>600000</v>
      </c>
      <c r="K59" s="6"/>
      <c r="L59" s="6"/>
      <c r="M59" s="6"/>
      <c r="N59" s="6"/>
      <c r="O59" s="23">
        <f t="shared" si="12"/>
        <v>1200000</v>
      </c>
    </row>
    <row r="60" spans="1:15" ht="29" x14ac:dyDescent="0.35">
      <c r="A60" s="8"/>
      <c r="B60" s="25" t="s">
        <v>52</v>
      </c>
      <c r="C60" s="9"/>
      <c r="D60" s="9"/>
      <c r="E60" s="9"/>
      <c r="F60" s="9"/>
      <c r="G60" s="9"/>
      <c r="H60" s="9"/>
      <c r="I60" s="9">
        <v>10</v>
      </c>
      <c r="J60" s="9">
        <v>10</v>
      </c>
      <c r="K60" s="9"/>
      <c r="L60" s="9"/>
      <c r="M60" s="9"/>
      <c r="N60" s="9"/>
      <c r="O60" s="23">
        <f t="shared" si="12"/>
        <v>20</v>
      </c>
    </row>
    <row r="61" spans="1:15" x14ac:dyDescent="0.3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35">
      <c r="A62" s="14"/>
      <c r="B62" s="24" t="s">
        <v>35</v>
      </c>
      <c r="C62" s="27">
        <f t="shared" ref="C62:I62" si="13">SUM(C6+C9+C12+C15+C18+C23+C26+C44+C47+C50+C53+C56+C34+C59+C37)</f>
        <v>6741321</v>
      </c>
      <c r="D62" s="27">
        <f t="shared" si="13"/>
        <v>5349340</v>
      </c>
      <c r="E62" s="27">
        <f t="shared" si="13"/>
        <v>6208315</v>
      </c>
      <c r="F62" s="27">
        <f t="shared" si="13"/>
        <v>8018422</v>
      </c>
      <c r="G62" s="27">
        <f t="shared" si="13"/>
        <v>10992207</v>
      </c>
      <c r="H62" s="27">
        <f t="shared" si="13"/>
        <v>7333224</v>
      </c>
      <c r="I62" s="27">
        <f t="shared" si="13"/>
        <v>7408542</v>
      </c>
      <c r="J62" s="27">
        <f>SUM(J6+J9+J12+J15+J18+J23+J26+J44+J47+J50+J53+J56+J34+J59+J37)</f>
        <v>10539923</v>
      </c>
      <c r="K62" s="27">
        <f>SUM(K6+K9+K12+K15+K18+K23+K26+K44+K47+K50+K53+K56+K34+K59+K37+K31)</f>
        <v>7716590</v>
      </c>
      <c r="L62" s="27">
        <f>SUM(L6+L9+L12+L15+L18+L23+L26+L44+L47+L50+L53+L56+L34+L59+L37)</f>
        <v>6212700</v>
      </c>
      <c r="M62" s="27">
        <f t="shared" ref="M62:O62" si="14">SUM(M6+M9+M12+M15+M18+M23+M26+M44+M47+M50+M53+M56+M34+M59+M37)</f>
        <v>6693900</v>
      </c>
      <c r="N62" s="27">
        <f t="shared" si="14"/>
        <v>6935800</v>
      </c>
      <c r="O62" s="28">
        <f t="shared" si="14"/>
        <v>90107284</v>
      </c>
    </row>
    <row r="63" spans="1:15" x14ac:dyDescent="0.35">
      <c r="B63" s="20" t="s">
        <v>45</v>
      </c>
      <c r="E63">
        <v>5349340</v>
      </c>
      <c r="F63">
        <v>8017922</v>
      </c>
      <c r="H63" t="s">
        <v>48</v>
      </c>
      <c r="I63">
        <v>7407542</v>
      </c>
      <c r="J63">
        <v>10539923</v>
      </c>
      <c r="L63">
        <v>6240700</v>
      </c>
    </row>
    <row r="64" spans="1:15" x14ac:dyDescent="0.35">
      <c r="B64" t="s">
        <v>47</v>
      </c>
      <c r="E64" s="19">
        <f>SUM(E62-E63)</f>
        <v>858975</v>
      </c>
      <c r="F64" s="19">
        <f>SUM(F62-F63)</f>
        <v>500</v>
      </c>
      <c r="I64" s="19">
        <f>SUM(I62-I63)</f>
        <v>1000</v>
      </c>
      <c r="J64" s="19">
        <f>SUM(J62-J63)</f>
        <v>0</v>
      </c>
      <c r="L64" s="19">
        <f>SUM(L62-L63)</f>
        <v>-28000</v>
      </c>
      <c r="O64">
        <f>SUM(C64:N64)</f>
        <v>832475</v>
      </c>
    </row>
  </sheetData>
  <mergeCells count="1">
    <mergeCell ref="B2:O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2023-05-22T20:05:07Z</dcterms:modified>
</cp:coreProperties>
</file>